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조연주\Desktop\조연주\통계\"/>
    </mc:Choice>
  </mc:AlternateContent>
  <xr:revisionPtr revIDLastSave="0" documentId="13_ncr:1_{6DA5E609-ECA1-473D-8756-026707C9DDEE}" xr6:coauthVersionLast="47" xr6:coauthVersionMax="47" xr10:uidLastSave="{00000000-0000-0000-0000-000000000000}"/>
  <bookViews>
    <workbookView xWindow="-120" yWindow="-120" windowWidth="29040" windowHeight="15720" tabRatio="760" xr2:uid="{44B168E3-595C-403D-A25D-DD30BF18A101}"/>
  </bookViews>
  <sheets>
    <sheet name="제21대 대선_자심 의결" sheetId="24" r:id="rId1"/>
    <sheet name="제21대 대선_자심 매체별" sheetId="26" r:id="rId2"/>
  </sheets>
  <definedNames>
    <definedName name="_xlnm.Print_Area" localSheetId="1">'제21대 대선_자심 매체별'!$A$2:$W$37</definedName>
    <definedName name="_xlnm.Print_Area" localSheetId="0">'제21대 대선_자심 의결'!$A$2:$U$22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4" i="26" l="1"/>
  <c r="U34" i="26"/>
  <c r="T34" i="26"/>
  <c r="S34" i="26"/>
  <c r="Q34" i="26"/>
  <c r="N34" i="26"/>
  <c r="M34" i="26"/>
  <c r="L34" i="26"/>
  <c r="K34" i="26"/>
  <c r="I34" i="26"/>
  <c r="H34" i="26"/>
  <c r="G34" i="26"/>
  <c r="E34" i="26"/>
  <c r="D34" i="26"/>
  <c r="C34" i="26"/>
  <c r="T31" i="26"/>
  <c r="S31" i="26"/>
  <c r="Q31" i="26"/>
  <c r="N31" i="26"/>
  <c r="M31" i="26"/>
  <c r="L31" i="26"/>
  <c r="I31" i="26"/>
  <c r="H31" i="26"/>
  <c r="G31" i="26"/>
  <c r="E31" i="26"/>
  <c r="D31" i="26"/>
  <c r="C31" i="26"/>
  <c r="U15" i="26"/>
  <c r="T15" i="26"/>
  <c r="S15" i="26"/>
  <c r="N15" i="26"/>
  <c r="M15" i="26"/>
  <c r="K15" i="26"/>
  <c r="G15" i="26"/>
  <c r="D15" i="26"/>
  <c r="C15" i="26"/>
  <c r="J13" i="24"/>
  <c r="K13" i="24"/>
  <c r="L13" i="24"/>
  <c r="M13" i="24"/>
  <c r="E13" i="24"/>
  <c r="D13" i="24"/>
  <c r="D24" i="24"/>
  <c r="S13" i="24"/>
  <c r="T13" i="24"/>
  <c r="I13" i="24"/>
  <c r="U24" i="24"/>
  <c r="R24" i="24"/>
  <c r="Q24" i="24"/>
  <c r="P24" i="24"/>
  <c r="F24" i="24"/>
  <c r="H17" i="24"/>
  <c r="H24" i="24" s="1"/>
  <c r="U13" i="24"/>
  <c r="R13" i="24"/>
  <c r="Q13" i="24"/>
  <c r="P13" i="24"/>
  <c r="O13" i="24"/>
  <c r="H13" i="24"/>
  <c r="F13" i="24"/>
  <c r="G13" i="24" l="1"/>
  <c r="H14" i="24" s="1"/>
  <c r="C13" i="24"/>
  <c r="F14" i="24" s="1"/>
  <c r="N13" i="24"/>
  <c r="S14" i="24" s="1"/>
  <c r="I14" i="24" l="1"/>
  <c r="M14" i="24"/>
  <c r="U14" i="24"/>
  <c r="L14" i="24"/>
  <c r="R14" i="24"/>
  <c r="Q14" i="24"/>
  <c r="P14" i="24"/>
  <c r="J14" i="24"/>
  <c r="T14" i="24"/>
  <c r="O14" i="24"/>
  <c r="D14" i="24"/>
  <c r="E14" i="24"/>
  <c r="K14" i="24"/>
</calcChain>
</file>

<file path=xl/sharedStrings.xml><?xml version="1.0" encoding="utf-8"?>
<sst xmlns="http://schemas.openxmlformats.org/spreadsheetml/2006/main" count="128" uniqueCount="100">
  <si>
    <t>구분</t>
    <phoneticPr fontId="2" type="noConversion"/>
  </si>
  <si>
    <t>계</t>
    <phoneticPr fontId="2" type="noConversion"/>
  </si>
  <si>
    <t>총 계</t>
    <phoneticPr fontId="2" type="noConversion"/>
  </si>
  <si>
    <t>지역주간신문</t>
    <phoneticPr fontId="2" type="noConversion"/>
  </si>
  <si>
    <t>2. 시정요구심의 의결현황</t>
    <phoneticPr fontId="2" type="noConversion"/>
  </si>
  <si>
    <t>간   별</t>
    <phoneticPr fontId="2" type="noConversion"/>
  </si>
  <si>
    <t>위   반   유   형</t>
    <phoneticPr fontId="2" type="noConversion"/>
  </si>
  <si>
    <t>주의</t>
    <phoneticPr fontId="2" type="noConversion"/>
  </si>
  <si>
    <t>시 정 요 구 사 항</t>
    <phoneticPr fontId="2" type="noConversion"/>
  </si>
  <si>
    <t>처 리 결 과</t>
    <phoneticPr fontId="5" type="noConversion"/>
  </si>
  <si>
    <t>일간신문</t>
    <phoneticPr fontId="5" type="noConversion"/>
  </si>
  <si>
    <t>중앙</t>
    <phoneticPr fontId="5" type="noConversion"/>
  </si>
  <si>
    <t>지방</t>
    <phoneticPr fontId="5" type="noConversion"/>
  </si>
  <si>
    <t>공정성
및 형평성</t>
    <phoneticPr fontId="2" type="noConversion"/>
  </si>
  <si>
    <t>기타
(공정보도 등)</t>
    <phoneticPr fontId="5" type="noConversion"/>
  </si>
  <si>
    <t>취하</t>
    <phoneticPr fontId="2" type="noConversion"/>
  </si>
  <si>
    <t>정정보도등</t>
    <phoneticPr fontId="5" type="noConversion"/>
  </si>
  <si>
    <t xml:space="preserve">3. 반론보도청구회부심의 의결현황 :
                                              </t>
    <phoneticPr fontId="5" type="noConversion"/>
  </si>
  <si>
    <t>권고</t>
    <phoneticPr fontId="2" type="noConversion"/>
  </si>
  <si>
    <t>* 자체심의 의결현황</t>
    <phoneticPr fontId="2" type="noConversion"/>
  </si>
  <si>
    <t>경고</t>
    <phoneticPr fontId="5" type="noConversion"/>
  </si>
  <si>
    <t>경고</t>
    <phoneticPr fontId="5" type="noConversion"/>
  </si>
  <si>
    <t>사과문 게재</t>
    <phoneticPr fontId="5" type="noConversion"/>
  </si>
  <si>
    <t>반론보도문 게재</t>
    <phoneticPr fontId="5" type="noConversion"/>
  </si>
  <si>
    <t>뉴스통신</t>
    <phoneticPr fontId="5" type="noConversion"/>
  </si>
  <si>
    <t>객관성 및 
사실보도</t>
    <phoneticPr fontId="5" type="noConversion"/>
  </si>
  <si>
    <t>결  정  내  용</t>
    <phoneticPr fontId="5" type="noConversion"/>
  </si>
  <si>
    <t>주의사실 게재</t>
    <phoneticPr fontId="5" type="noConversion"/>
  </si>
  <si>
    <t>경고결정문 게재</t>
    <phoneticPr fontId="2" type="noConversion"/>
  </si>
  <si>
    <t>불문</t>
    <phoneticPr fontId="5" type="noConversion"/>
  </si>
  <si>
    <t>간별</t>
    <phoneticPr fontId="2" type="noConversion"/>
  </si>
  <si>
    <t>※ 위반유형에 불문 결정은 불포함</t>
    <phoneticPr fontId="2" type="noConversion"/>
  </si>
  <si>
    <t>안내문
송부</t>
    <phoneticPr fontId="2" type="noConversion"/>
  </si>
  <si>
    <t>정치적중립성</t>
    <phoneticPr fontId="2" type="noConversion"/>
  </si>
  <si>
    <t>사진게재</t>
    <phoneticPr fontId="2" type="noConversion"/>
  </si>
  <si>
    <t>광고제한</t>
    <phoneticPr fontId="2" type="noConversion"/>
  </si>
  <si>
    <t>보 도 유 형</t>
    <phoneticPr fontId="2" type="noConversion"/>
  </si>
  <si>
    <t>일반
선거기사</t>
    <phoneticPr fontId="2" type="noConversion"/>
  </si>
  <si>
    <t>여론조사
보도</t>
    <phoneticPr fontId="5" type="noConversion"/>
  </si>
  <si>
    <t>인터뷰 및 
인용기사</t>
    <phoneticPr fontId="2" type="noConversion"/>
  </si>
  <si>
    <t xml:space="preserve"> 칼럼 및 
기고 등</t>
    <phoneticPr fontId="2" type="noConversion"/>
  </si>
  <si>
    <t>제21대 대통령선거 선거기사심의위원회 의결 현황</t>
    <phoneticPr fontId="2" type="noConversion"/>
  </si>
  <si>
    <t>2025. 4. 14. ~ 7. 3.</t>
    <phoneticPr fontId="5" type="noConversion"/>
  </si>
  <si>
    <t>* 자체심의 매체별 현황</t>
    <phoneticPr fontId="2" type="noConversion"/>
  </si>
  <si>
    <t>구분</t>
  </si>
  <si>
    <t>위반유형</t>
  </si>
  <si>
    <t>보도유형</t>
  </si>
  <si>
    <t>결정내용</t>
  </si>
  <si>
    <t>간별</t>
  </si>
  <si>
    <t>매체명</t>
  </si>
  <si>
    <t>계</t>
  </si>
  <si>
    <t>공정성 및 형평성</t>
  </si>
  <si>
    <t>객관성 및 사실보도</t>
  </si>
  <si>
    <t>정치적 중립성</t>
  </si>
  <si>
    <t>일반 선거기사</t>
  </si>
  <si>
    <t>여론조사</t>
  </si>
  <si>
    <t>사진게재</t>
  </si>
  <si>
    <t>칼럼 및 기고 등</t>
  </si>
  <si>
    <t>광고제한</t>
  </si>
  <si>
    <t>정정보도문 
게재</t>
    <phoneticPr fontId="2" type="noConversion"/>
  </si>
  <si>
    <t>반론보도문 게재</t>
  </si>
  <si>
    <t>경고결정문 게재</t>
  </si>
  <si>
    <t>주의사실 
게재</t>
    <phoneticPr fontId="2" type="noConversion"/>
  </si>
  <si>
    <t>경고</t>
  </si>
  <si>
    <t>주의</t>
  </si>
  <si>
    <t>권고</t>
  </si>
  <si>
    <t>안내문 송부</t>
  </si>
  <si>
    <t>불문</t>
  </si>
  <si>
    <t>중앙 
일간지</t>
    <phoneticPr fontId="2" type="noConversion"/>
  </si>
  <si>
    <t>소계</t>
  </si>
  <si>
    <t>경제 
일간지</t>
    <phoneticPr fontId="2" type="noConversion"/>
  </si>
  <si>
    <t>지역 
일간지</t>
    <phoneticPr fontId="2" type="noConversion"/>
  </si>
  <si>
    <t>총계</t>
  </si>
  <si>
    <t>경제일간지</t>
    <phoneticPr fontId="2" type="noConversion"/>
  </si>
  <si>
    <t>중앙일간지</t>
    <phoneticPr fontId="5" type="noConversion"/>
  </si>
  <si>
    <t>지역일간지</t>
    <phoneticPr fontId="2" type="noConversion"/>
  </si>
  <si>
    <t>경향신문</t>
    <phoneticPr fontId="2" type="noConversion"/>
  </si>
  <si>
    <t>국민일보</t>
    <phoneticPr fontId="2" type="noConversion"/>
  </si>
  <si>
    <t>동아일보</t>
    <phoneticPr fontId="2" type="noConversion"/>
  </si>
  <si>
    <t>문화일보</t>
    <phoneticPr fontId="2" type="noConversion"/>
  </si>
  <si>
    <t>자유일보</t>
    <phoneticPr fontId="2" type="noConversion"/>
  </si>
  <si>
    <t>조선일보</t>
    <phoneticPr fontId="2" type="noConversion"/>
  </si>
  <si>
    <t>중앙일보</t>
    <phoneticPr fontId="2" type="noConversion"/>
  </si>
  <si>
    <t>브릿지경제신문</t>
    <phoneticPr fontId="2" type="noConversion"/>
  </si>
  <si>
    <t>경기신문</t>
    <phoneticPr fontId="2" type="noConversion"/>
  </si>
  <si>
    <t>경기일보</t>
    <phoneticPr fontId="2" type="noConversion"/>
  </si>
  <si>
    <t>경북연합일보</t>
    <phoneticPr fontId="2" type="noConversion"/>
  </si>
  <si>
    <t>경인일보</t>
    <phoneticPr fontId="2" type="noConversion"/>
  </si>
  <si>
    <t>광주일보</t>
    <phoneticPr fontId="2" type="noConversion"/>
  </si>
  <si>
    <t>기호일보</t>
    <phoneticPr fontId="2" type="noConversion"/>
  </si>
  <si>
    <t>대전일보</t>
    <phoneticPr fontId="2" type="noConversion"/>
  </si>
  <si>
    <t>매일신문</t>
    <phoneticPr fontId="2" type="noConversion"/>
  </si>
  <si>
    <t>이투데이</t>
    <phoneticPr fontId="2" type="noConversion"/>
  </si>
  <si>
    <t>인천일보</t>
    <phoneticPr fontId="2" type="noConversion"/>
  </si>
  <si>
    <t>일간경북신문</t>
    <phoneticPr fontId="2" type="noConversion"/>
  </si>
  <si>
    <t>전라매일</t>
    <phoneticPr fontId="2" type="noConversion"/>
  </si>
  <si>
    <t>중부일보</t>
    <phoneticPr fontId="2" type="noConversion"/>
  </si>
  <si>
    <t>뉴스통신</t>
    <phoneticPr fontId="2" type="noConversion"/>
  </si>
  <si>
    <t>내외뉴스통신</t>
    <phoneticPr fontId="2" type="noConversion"/>
  </si>
  <si>
    <t>소계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</si>
</sst>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_);[Red]\(0\)"/>
  </numFmts>
  <fonts count="1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4"/>
      <name val="돋움"/>
      <family val="3"/>
      <charset val="129"/>
    </font>
    <font>
      <b/>
      <sz val="28"/>
      <name val="돋움"/>
      <family val="3"/>
      <charset val="129"/>
    </font>
    <font>
      <b/>
      <sz val="24"/>
      <name val="돋움"/>
      <family val="3"/>
      <charset val="129"/>
    </font>
    <font>
      <sz val="15"/>
      <name val="돋움"/>
      <family val="3"/>
      <charset val="129"/>
    </font>
    <font>
      <sz val="13"/>
      <name val="돋움"/>
      <family val="3"/>
      <charset val="129"/>
    </font>
    <font>
      <b/>
      <sz val="16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CEEF1"/>
        <bgColor indexed="64"/>
      </patternFill>
    </fill>
    <fill>
      <patternFill patternType="solid">
        <fgColor rgb="FFFFFF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4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Border="1"/>
    <xf numFmtId="0" fontId="12" fillId="0" borderId="4" xfId="0" applyFont="1" applyBorder="1"/>
    <xf numFmtId="0" fontId="12" fillId="0" borderId="0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Alignment="1">
      <alignment wrapText="1"/>
    </xf>
    <xf numFmtId="0" fontId="12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176" fontId="12" fillId="0" borderId="37" xfId="0" applyNumberFormat="1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176" fontId="12" fillId="0" borderId="33" xfId="0" applyNumberFormat="1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77" fontId="12" fillId="0" borderId="43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5" fillId="2" borderId="21" xfId="3" applyFont="1" applyFill="1" applyBorder="1" applyAlignment="1">
      <alignment horizontal="center" vertical="center" wrapText="1"/>
    </xf>
    <xf numFmtId="0" fontId="15" fillId="2" borderId="62" xfId="3" applyFont="1" applyFill="1" applyBorder="1" applyAlignment="1">
      <alignment horizontal="center" vertical="center" wrapText="1"/>
    </xf>
    <xf numFmtId="0" fontId="15" fillId="2" borderId="63" xfId="3" applyFont="1" applyFill="1" applyBorder="1" applyAlignment="1">
      <alignment horizontal="center" vertical="center" wrapText="1"/>
    </xf>
    <xf numFmtId="0" fontId="15" fillId="2" borderId="64" xfId="3" applyFont="1" applyFill="1" applyBorder="1" applyAlignment="1">
      <alignment horizontal="center" vertical="center" wrapText="1"/>
    </xf>
    <xf numFmtId="0" fontId="15" fillId="2" borderId="65" xfId="3" applyFont="1" applyFill="1" applyBorder="1" applyAlignment="1">
      <alignment horizontal="center" vertical="center" wrapText="1"/>
    </xf>
    <xf numFmtId="0" fontId="15" fillId="2" borderId="66" xfId="3" applyFont="1" applyFill="1" applyBorder="1" applyAlignment="1">
      <alignment horizontal="center" vertical="center" wrapText="1"/>
    </xf>
    <xf numFmtId="0" fontId="16" fillId="3" borderId="58" xfId="3" applyFont="1" applyFill="1" applyBorder="1" applyAlignment="1">
      <alignment horizontal="center" vertical="center" wrapText="1"/>
    </xf>
    <xf numFmtId="0" fontId="16" fillId="3" borderId="61" xfId="3" applyFont="1" applyFill="1" applyBorder="1" applyAlignment="1">
      <alignment horizontal="center" vertical="center" wrapText="1"/>
    </xf>
    <xf numFmtId="0" fontId="16" fillId="3" borderId="9" xfId="3" applyFont="1" applyFill="1" applyBorder="1" applyAlignment="1">
      <alignment horizontal="center" vertical="center" wrapText="1"/>
    </xf>
    <xf numFmtId="0" fontId="16" fillId="3" borderId="67" xfId="3" applyFont="1" applyFill="1" applyBorder="1" applyAlignment="1">
      <alignment horizontal="center" vertical="center" wrapText="1"/>
    </xf>
    <xf numFmtId="0" fontId="16" fillId="3" borderId="11" xfId="3" applyFont="1" applyFill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16" fillId="3" borderId="5" xfId="3" applyFont="1" applyFill="1" applyBorder="1" applyAlignment="1">
      <alignment horizontal="center" vertical="center" wrapText="1"/>
    </xf>
    <xf numFmtId="0" fontId="16" fillId="3" borderId="6" xfId="3" applyFont="1" applyFill="1" applyBorder="1" applyAlignment="1">
      <alignment horizontal="center" vertical="center" wrapText="1"/>
    </xf>
    <xf numFmtId="0" fontId="16" fillId="3" borderId="43" xfId="3" applyFont="1" applyFill="1" applyBorder="1" applyAlignment="1">
      <alignment horizontal="center" vertical="center" wrapText="1"/>
    </xf>
    <xf numFmtId="176" fontId="16" fillId="3" borderId="68" xfId="3" applyNumberFormat="1" applyFont="1" applyFill="1" applyBorder="1" applyAlignment="1">
      <alignment horizontal="center" vertical="center" wrapText="1"/>
    </xf>
    <xf numFmtId="176" fontId="16" fillId="3" borderId="64" xfId="3" applyNumberFormat="1" applyFont="1" applyFill="1" applyBorder="1" applyAlignment="1">
      <alignment horizontal="center" vertical="center" wrapText="1"/>
    </xf>
    <xf numFmtId="176" fontId="16" fillId="3" borderId="66" xfId="3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2" fillId="0" borderId="44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12" fillId="0" borderId="49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 shrinkToFit="1"/>
    </xf>
    <xf numFmtId="0" fontId="10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7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6" fillId="3" borderId="1" xfId="3" applyFont="1" applyFill="1" applyBorder="1" applyAlignment="1">
      <alignment horizontal="center" vertical="center" wrapText="1"/>
    </xf>
    <xf numFmtId="0" fontId="16" fillId="3" borderId="5" xfId="3" applyFont="1" applyFill="1" applyBorder="1" applyAlignment="1">
      <alignment horizontal="center" vertical="center" wrapText="1"/>
    </xf>
    <xf numFmtId="0" fontId="16" fillId="3" borderId="64" xfId="3" applyFont="1" applyFill="1" applyBorder="1" applyAlignment="1">
      <alignment horizontal="center" vertical="center" wrapText="1"/>
    </xf>
    <xf numFmtId="0" fontId="16" fillId="3" borderId="66" xfId="3" applyFont="1" applyFill="1" applyBorder="1" applyAlignment="1">
      <alignment horizontal="center" vertical="center" wrapText="1"/>
    </xf>
    <xf numFmtId="0" fontId="15" fillId="2" borderId="58" xfId="3" applyFont="1" applyFill="1" applyBorder="1" applyAlignment="1">
      <alignment horizontal="center" vertical="center" wrapText="1"/>
    </xf>
    <xf numFmtId="0" fontId="15" fillId="2" borderId="59" xfId="3" applyFont="1" applyFill="1" applyBorder="1" applyAlignment="1">
      <alignment horizontal="center" vertical="center" wrapText="1"/>
    </xf>
    <xf numFmtId="0" fontId="15" fillId="2" borderId="60" xfId="3" applyFont="1" applyFill="1" applyBorder="1" applyAlignment="1">
      <alignment horizontal="center" vertical="center" wrapText="1"/>
    </xf>
    <xf numFmtId="0" fontId="15" fillId="2" borderId="61" xfId="3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20DE8AC0-0059-48A3-8441-4078C0EF17BD}"/>
    <cellStyle name="표준 4" xfId="2" xr:uid="{E91B0728-5B43-4F86-A275-2B9CAA14D4E8}"/>
    <cellStyle name="표준 4 2" xfId="3" xr:uid="{49D8F232-8291-4E80-B36B-28FB2A1CFC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38100</xdr:rowOff>
    </xdr:from>
    <xdr:to>
      <xdr:col>2</xdr:col>
      <xdr:colOff>0</xdr:colOff>
      <xdr:row>7</xdr:row>
      <xdr:rowOff>257175</xdr:rowOff>
    </xdr:to>
    <xdr:sp macro="" textlink="">
      <xdr:nvSpPr>
        <xdr:cNvPr id="22802" name="Line 7">
          <a:extLst>
            <a:ext uri="{FF2B5EF4-FFF2-40B4-BE49-F238E27FC236}">
              <a16:creationId xmlns:a16="http://schemas.microsoft.com/office/drawing/2014/main" id="{C5CD46AE-BD84-E6E5-0BBA-33D6AF8657D4}"/>
            </a:ext>
          </a:extLst>
        </xdr:cNvPr>
        <xdr:cNvSpPr>
          <a:spLocks noChangeShapeType="1"/>
        </xdr:cNvSpPr>
      </xdr:nvSpPr>
      <xdr:spPr bwMode="auto">
        <a:xfrm>
          <a:off x="9525" y="1933575"/>
          <a:ext cx="1171575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75CE-E557-4F0D-8B42-6AEB3744D1B3}">
  <sheetPr>
    <pageSetUpPr fitToPage="1"/>
  </sheetPr>
  <dimension ref="A2:V28"/>
  <sheetViews>
    <sheetView tabSelected="1" view="pageBreakPreview" zoomScale="50" zoomScaleNormal="100" zoomScaleSheetLayoutView="50" workbookViewId="0">
      <selection activeCell="A2" sqref="A2:U2"/>
    </sheetView>
  </sheetViews>
  <sheetFormatPr defaultRowHeight="13.5" x14ac:dyDescent="0.15"/>
  <cols>
    <col min="1" max="1" width="4.6640625" customWidth="1"/>
    <col min="2" max="2" width="9.109375" customWidth="1"/>
    <col min="3" max="3" width="8.5546875" bestFit="1" customWidth="1"/>
    <col min="4" max="6" width="11.77734375" customWidth="1"/>
    <col min="7" max="7" width="8.5546875" bestFit="1" customWidth="1"/>
    <col min="8" max="13" width="11.77734375" customWidth="1"/>
    <col min="14" max="14" width="8.5546875" bestFit="1" customWidth="1"/>
    <col min="15" max="15" width="10.44140625" customWidth="1"/>
    <col min="16" max="16" width="10" customWidth="1"/>
    <col min="17" max="17" width="10.109375" customWidth="1"/>
    <col min="18" max="21" width="10.21875" customWidth="1"/>
  </cols>
  <sheetData>
    <row r="2" spans="1:22" ht="40.5" customHeight="1" x14ac:dyDescent="0.15">
      <c r="A2" s="113" t="s">
        <v>41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</row>
    <row r="3" spans="1:22" ht="20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2" ht="39.950000000000003" customHeight="1" x14ac:dyDescent="0.4">
      <c r="A4" s="107" t="s">
        <v>19</v>
      </c>
      <c r="B4" s="107"/>
      <c r="C4" s="107"/>
      <c r="D4" s="107"/>
      <c r="E4" s="10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2" ht="35.450000000000003" customHeight="1" thickBot="1" x14ac:dyDescent="0.3">
      <c r="A5" s="114"/>
      <c r="B5" s="114"/>
      <c r="C5" s="32"/>
      <c r="H5" s="8"/>
      <c r="I5" s="8"/>
      <c r="J5" s="8"/>
      <c r="K5" s="8"/>
      <c r="L5" s="8"/>
      <c r="M5" s="8"/>
      <c r="N5" s="8"/>
      <c r="O5" s="8"/>
      <c r="P5" s="115" t="s">
        <v>42</v>
      </c>
      <c r="Q5" s="115"/>
      <c r="R5" s="115"/>
      <c r="S5" s="115"/>
      <c r="T5" s="115"/>
      <c r="U5" s="115"/>
    </row>
    <row r="6" spans="1:22" ht="27" customHeight="1" x14ac:dyDescent="0.35">
      <c r="A6" s="10"/>
      <c r="B6" s="33" t="s">
        <v>0</v>
      </c>
      <c r="C6" s="83" t="s">
        <v>6</v>
      </c>
      <c r="D6" s="84"/>
      <c r="E6" s="84"/>
      <c r="F6" s="84"/>
      <c r="G6" s="83" t="s">
        <v>36</v>
      </c>
      <c r="H6" s="84"/>
      <c r="I6" s="84"/>
      <c r="J6" s="84"/>
      <c r="K6" s="84"/>
      <c r="L6" s="98"/>
      <c r="M6" s="85"/>
      <c r="N6" s="83" t="s">
        <v>26</v>
      </c>
      <c r="O6" s="84"/>
      <c r="P6" s="84"/>
      <c r="Q6" s="84"/>
      <c r="R6" s="84"/>
      <c r="S6" s="84"/>
      <c r="T6" s="84"/>
      <c r="U6" s="85"/>
      <c r="V6" s="27"/>
    </row>
    <row r="7" spans="1:22" ht="23.45" customHeight="1" x14ac:dyDescent="0.35">
      <c r="A7" s="11"/>
      <c r="B7" s="12"/>
      <c r="C7" s="86" t="s">
        <v>1</v>
      </c>
      <c r="D7" s="96" t="s">
        <v>13</v>
      </c>
      <c r="E7" s="94" t="s">
        <v>25</v>
      </c>
      <c r="F7" s="119" t="s">
        <v>33</v>
      </c>
      <c r="G7" s="88" t="s">
        <v>1</v>
      </c>
      <c r="H7" s="96" t="s">
        <v>37</v>
      </c>
      <c r="I7" s="94" t="s">
        <v>38</v>
      </c>
      <c r="J7" s="94" t="s">
        <v>39</v>
      </c>
      <c r="K7" s="94" t="s">
        <v>34</v>
      </c>
      <c r="L7" s="94" t="s">
        <v>40</v>
      </c>
      <c r="M7" s="121" t="s">
        <v>35</v>
      </c>
      <c r="N7" s="88" t="s">
        <v>1</v>
      </c>
      <c r="O7" s="96" t="s">
        <v>28</v>
      </c>
      <c r="P7" s="116" t="s">
        <v>27</v>
      </c>
      <c r="Q7" s="92" t="s">
        <v>20</v>
      </c>
      <c r="R7" s="92" t="s">
        <v>7</v>
      </c>
      <c r="S7" s="94" t="s">
        <v>18</v>
      </c>
      <c r="T7" s="94" t="s">
        <v>32</v>
      </c>
      <c r="U7" s="72" t="s">
        <v>29</v>
      </c>
      <c r="V7" s="27"/>
    </row>
    <row r="8" spans="1:22" ht="23.45" customHeight="1" thickBot="1" x14ac:dyDescent="0.2">
      <c r="A8" s="78" t="s">
        <v>30</v>
      </c>
      <c r="B8" s="79"/>
      <c r="C8" s="87"/>
      <c r="D8" s="97"/>
      <c r="E8" s="95"/>
      <c r="F8" s="120"/>
      <c r="G8" s="89"/>
      <c r="H8" s="97"/>
      <c r="I8" s="95"/>
      <c r="J8" s="95"/>
      <c r="K8" s="95"/>
      <c r="L8" s="95"/>
      <c r="M8" s="122"/>
      <c r="N8" s="89"/>
      <c r="O8" s="97"/>
      <c r="P8" s="117"/>
      <c r="Q8" s="118"/>
      <c r="R8" s="93"/>
      <c r="S8" s="95"/>
      <c r="T8" s="95"/>
      <c r="U8" s="73"/>
    </row>
    <row r="9" spans="1:22" ht="45.75" customHeight="1" thickTop="1" x14ac:dyDescent="0.15">
      <c r="A9" s="74" t="s">
        <v>74</v>
      </c>
      <c r="B9" s="75"/>
      <c r="C9" s="35">
        <v>8</v>
      </c>
      <c r="D9" s="13">
        <v>8</v>
      </c>
      <c r="E9" s="14"/>
      <c r="F9" s="47"/>
      <c r="G9" s="49">
        <v>8</v>
      </c>
      <c r="H9" s="17"/>
      <c r="I9" s="15"/>
      <c r="J9" s="25"/>
      <c r="K9" s="18">
        <v>1</v>
      </c>
      <c r="L9" s="18"/>
      <c r="M9" s="17">
        <v>7</v>
      </c>
      <c r="N9" s="35">
        <v>8</v>
      </c>
      <c r="O9" s="21"/>
      <c r="P9" s="18"/>
      <c r="Q9" s="18">
        <v>4</v>
      </c>
      <c r="R9" s="18">
        <v>3</v>
      </c>
      <c r="S9" s="19">
        <v>1</v>
      </c>
      <c r="T9" s="19"/>
      <c r="U9" s="53"/>
    </row>
    <row r="10" spans="1:22" ht="45.75" customHeight="1" x14ac:dyDescent="0.15">
      <c r="A10" s="81" t="s">
        <v>73</v>
      </c>
      <c r="B10" s="82"/>
      <c r="C10" s="35">
        <v>1</v>
      </c>
      <c r="D10" s="13">
        <v>1</v>
      </c>
      <c r="E10" s="17"/>
      <c r="F10" s="53"/>
      <c r="G10" s="49">
        <v>1</v>
      </c>
      <c r="H10" s="17"/>
      <c r="I10" s="19"/>
      <c r="J10" s="25"/>
      <c r="K10" s="18"/>
      <c r="L10" s="18"/>
      <c r="M10" s="17">
        <v>1</v>
      </c>
      <c r="N10" s="35">
        <v>1</v>
      </c>
      <c r="O10" s="21"/>
      <c r="P10" s="18"/>
      <c r="Q10" s="18"/>
      <c r="R10" s="18">
        <v>1</v>
      </c>
      <c r="S10" s="19"/>
      <c r="T10" s="19"/>
      <c r="U10" s="53"/>
    </row>
    <row r="11" spans="1:22" ht="45.75" customHeight="1" x14ac:dyDescent="0.15">
      <c r="A11" s="81" t="s">
        <v>75</v>
      </c>
      <c r="B11" s="82"/>
      <c r="C11" s="35">
        <v>16</v>
      </c>
      <c r="D11" s="13">
        <v>12</v>
      </c>
      <c r="E11" s="17">
        <v>4</v>
      </c>
      <c r="F11" s="53"/>
      <c r="G11" s="49">
        <v>16</v>
      </c>
      <c r="H11" s="17">
        <v>3</v>
      </c>
      <c r="I11" s="19">
        <v>1</v>
      </c>
      <c r="J11" s="25"/>
      <c r="K11" s="18"/>
      <c r="L11" s="18">
        <v>3</v>
      </c>
      <c r="M11" s="17">
        <v>9</v>
      </c>
      <c r="N11" s="35">
        <v>16</v>
      </c>
      <c r="O11" s="21">
        <v>2</v>
      </c>
      <c r="P11" s="18"/>
      <c r="Q11" s="18">
        <v>2</v>
      </c>
      <c r="R11" s="18">
        <v>11</v>
      </c>
      <c r="S11" s="19"/>
      <c r="T11" s="19">
        <v>1</v>
      </c>
      <c r="U11" s="53"/>
    </row>
    <row r="12" spans="1:22" ht="40.5" customHeight="1" thickBot="1" x14ac:dyDescent="0.2">
      <c r="A12" s="100" t="s">
        <v>24</v>
      </c>
      <c r="B12" s="101"/>
      <c r="C12" s="36">
        <v>1</v>
      </c>
      <c r="D12" s="16">
        <v>1</v>
      </c>
      <c r="E12" s="17"/>
      <c r="F12" s="52"/>
      <c r="G12" s="49">
        <v>1</v>
      </c>
      <c r="H12" s="17">
        <v>1</v>
      </c>
      <c r="I12" s="19"/>
      <c r="J12" s="26"/>
      <c r="K12" s="51"/>
      <c r="L12" s="51"/>
      <c r="M12" s="45"/>
      <c r="N12" s="36">
        <v>1</v>
      </c>
      <c r="O12" s="24">
        <v>1</v>
      </c>
      <c r="P12" s="26"/>
      <c r="Q12" s="26"/>
      <c r="R12" s="26"/>
      <c r="S12" s="29"/>
      <c r="T12" s="29"/>
      <c r="U12" s="20"/>
    </row>
    <row r="13" spans="1:22" ht="36.950000000000003" customHeight="1" thickTop="1" x14ac:dyDescent="0.15">
      <c r="A13" s="102" t="s">
        <v>2</v>
      </c>
      <c r="B13" s="103"/>
      <c r="C13" s="38">
        <f t="shared" ref="C13:U13" si="0">SUM(C9:C12)</f>
        <v>26</v>
      </c>
      <c r="D13" s="31">
        <f t="shared" si="0"/>
        <v>22</v>
      </c>
      <c r="E13" s="31">
        <f t="shared" si="0"/>
        <v>4</v>
      </c>
      <c r="F13" s="40">
        <f t="shared" si="0"/>
        <v>0</v>
      </c>
      <c r="G13" s="38">
        <f t="shared" si="0"/>
        <v>26</v>
      </c>
      <c r="H13" s="31">
        <f t="shared" si="0"/>
        <v>4</v>
      </c>
      <c r="I13" s="50">
        <f t="shared" si="0"/>
        <v>1</v>
      </c>
      <c r="J13" s="39">
        <f t="shared" si="0"/>
        <v>0</v>
      </c>
      <c r="K13" s="39">
        <f t="shared" si="0"/>
        <v>1</v>
      </c>
      <c r="L13" s="39">
        <f t="shared" si="0"/>
        <v>3</v>
      </c>
      <c r="M13" s="43">
        <f t="shared" si="0"/>
        <v>17</v>
      </c>
      <c r="N13" s="38">
        <f t="shared" si="0"/>
        <v>26</v>
      </c>
      <c r="O13" s="41">
        <f t="shared" si="0"/>
        <v>3</v>
      </c>
      <c r="P13" s="39">
        <f t="shared" si="0"/>
        <v>0</v>
      </c>
      <c r="Q13" s="39">
        <f t="shared" si="0"/>
        <v>6</v>
      </c>
      <c r="R13" s="39">
        <f t="shared" si="0"/>
        <v>15</v>
      </c>
      <c r="S13" s="39">
        <f t="shared" si="0"/>
        <v>1</v>
      </c>
      <c r="T13" s="39">
        <f t="shared" si="0"/>
        <v>1</v>
      </c>
      <c r="U13" s="40">
        <f t="shared" si="0"/>
        <v>0</v>
      </c>
    </row>
    <row r="14" spans="1:22" ht="36.950000000000003" customHeight="1" thickBot="1" x14ac:dyDescent="0.2">
      <c r="A14" s="104"/>
      <c r="B14" s="105"/>
      <c r="C14" s="37">
        <v>1</v>
      </c>
      <c r="D14" s="22">
        <f>D13/$C$13</f>
        <v>0.84615384615384615</v>
      </c>
      <c r="E14" s="22">
        <f>E13/$C$13</f>
        <v>0.15384615384615385</v>
      </c>
      <c r="F14" s="48">
        <f>F13/$C$13</f>
        <v>0</v>
      </c>
      <c r="G14" s="37">
        <v>1</v>
      </c>
      <c r="H14" s="46">
        <f t="shared" ref="H14:M14" si="1">H13/$G$13</f>
        <v>0.15384615384615385</v>
      </c>
      <c r="I14" s="23">
        <f t="shared" si="1"/>
        <v>3.8461538461538464E-2</v>
      </c>
      <c r="J14" s="23">
        <f t="shared" si="1"/>
        <v>0</v>
      </c>
      <c r="K14" s="23">
        <f t="shared" si="1"/>
        <v>3.8461538461538464E-2</v>
      </c>
      <c r="L14" s="22">
        <f t="shared" si="1"/>
        <v>0.11538461538461539</v>
      </c>
      <c r="M14" s="23">
        <f t="shared" si="1"/>
        <v>0.65384615384615385</v>
      </c>
      <c r="N14" s="37">
        <v>1</v>
      </c>
      <c r="O14" s="42">
        <f>O13/$N$13</f>
        <v>0.11538461538461539</v>
      </c>
      <c r="P14" s="22">
        <f t="shared" ref="P14:U14" si="2">P13/$N$13</f>
        <v>0</v>
      </c>
      <c r="Q14" s="22">
        <f t="shared" si="2"/>
        <v>0.23076923076923078</v>
      </c>
      <c r="R14" s="22">
        <f t="shared" si="2"/>
        <v>0.57692307692307687</v>
      </c>
      <c r="S14" s="22">
        <f t="shared" si="2"/>
        <v>3.8461538461538464E-2</v>
      </c>
      <c r="T14" s="22">
        <f t="shared" si="2"/>
        <v>3.8461538461538464E-2</v>
      </c>
      <c r="U14" s="23">
        <f t="shared" si="2"/>
        <v>0</v>
      </c>
    </row>
    <row r="15" spans="1:22" ht="29.25" customHeight="1" x14ac:dyDescent="0.15">
      <c r="A15" s="106" t="s">
        <v>31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</row>
    <row r="16" spans="1:22" ht="39.950000000000003" hidden="1" customHeight="1" x14ac:dyDescent="0.4">
      <c r="A16" s="107" t="s">
        <v>4</v>
      </c>
      <c r="B16" s="107"/>
      <c r="C16" s="107"/>
      <c r="D16" s="107"/>
      <c r="E16" s="107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1" ht="35.450000000000003" hidden="1" customHeight="1" x14ac:dyDescent="0.25">
      <c r="A17" s="108"/>
      <c r="B17" s="108"/>
      <c r="C17" s="32"/>
      <c r="H17" s="109">
        <f xml:space="preserve"> H5</f>
        <v>0</v>
      </c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10"/>
    </row>
    <row r="18" spans="1:21" ht="24.95" hidden="1" customHeight="1" x14ac:dyDescent="0.2">
      <c r="A18" s="6"/>
      <c r="B18" s="6"/>
      <c r="C18" s="4"/>
      <c r="D18" s="80" t="s">
        <v>8</v>
      </c>
      <c r="E18" s="80"/>
      <c r="F18" s="80"/>
      <c r="G18" s="44"/>
      <c r="H18" s="80" t="s">
        <v>9</v>
      </c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</row>
    <row r="19" spans="1:21" ht="24.95" hidden="1" customHeight="1" x14ac:dyDescent="0.2">
      <c r="A19" s="6"/>
      <c r="B19" s="6"/>
      <c r="C19" s="30"/>
      <c r="D19" s="90" t="s">
        <v>16</v>
      </c>
      <c r="E19" s="9"/>
      <c r="F19" s="76" t="s">
        <v>14</v>
      </c>
      <c r="G19" s="9"/>
      <c r="H19" s="76" t="s">
        <v>22</v>
      </c>
      <c r="I19" s="9"/>
      <c r="J19" s="9"/>
      <c r="K19" s="9"/>
      <c r="L19" s="9"/>
      <c r="M19" s="9"/>
      <c r="N19" s="9"/>
      <c r="O19" s="9"/>
      <c r="P19" s="76" t="s">
        <v>23</v>
      </c>
      <c r="Q19" s="76" t="s">
        <v>21</v>
      </c>
      <c r="R19" s="77" t="s">
        <v>7</v>
      </c>
      <c r="S19" s="4"/>
      <c r="T19" s="4"/>
      <c r="U19" s="77" t="s">
        <v>15</v>
      </c>
    </row>
    <row r="20" spans="1:21" ht="24.95" hidden="1" customHeight="1" x14ac:dyDescent="0.15">
      <c r="A20" s="77" t="s">
        <v>5</v>
      </c>
      <c r="B20" s="77"/>
      <c r="C20" s="34"/>
      <c r="D20" s="91"/>
      <c r="E20" s="9"/>
      <c r="F20" s="76"/>
      <c r="G20" s="9"/>
      <c r="H20" s="76"/>
      <c r="I20" s="9"/>
      <c r="J20" s="9"/>
      <c r="K20" s="9"/>
      <c r="L20" s="9"/>
      <c r="M20" s="9"/>
      <c r="N20" s="9"/>
      <c r="O20" s="9"/>
      <c r="P20" s="76"/>
      <c r="Q20" s="76"/>
      <c r="R20" s="77"/>
      <c r="S20" s="4"/>
      <c r="T20" s="4"/>
      <c r="U20" s="77"/>
    </row>
    <row r="21" spans="1:21" ht="39.950000000000003" hidden="1" customHeight="1" x14ac:dyDescent="0.15">
      <c r="A21" s="112" t="s">
        <v>10</v>
      </c>
      <c r="B21" s="3" t="s">
        <v>11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39.950000000000003" hidden="1" customHeight="1" x14ac:dyDescent="0.15">
      <c r="A22" s="112"/>
      <c r="B22" s="7" t="s">
        <v>12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39.950000000000003" hidden="1" customHeight="1" x14ac:dyDescent="0.15">
      <c r="A23" s="111" t="s">
        <v>3</v>
      </c>
      <c r="B23" s="11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37.5" hidden="1" customHeight="1" x14ac:dyDescent="0.15">
      <c r="A24" s="111" t="s">
        <v>2</v>
      </c>
      <c r="B24" s="111"/>
      <c r="C24" s="3"/>
      <c r="D24" s="3">
        <f>SUM(D17:D23)</f>
        <v>0</v>
      </c>
      <c r="E24" s="3"/>
      <c r="F24" s="3">
        <f>SUM(F17:F23)</f>
        <v>0</v>
      </c>
      <c r="G24" s="3"/>
      <c r="H24" s="3">
        <f>SUM(H17:H23)</f>
        <v>0</v>
      </c>
      <c r="I24" s="3"/>
      <c r="J24" s="3"/>
      <c r="K24" s="3"/>
      <c r="L24" s="3"/>
      <c r="M24" s="3"/>
      <c r="N24" s="3"/>
      <c r="O24" s="3"/>
      <c r="P24" s="3">
        <f>SUM(P17:P23)</f>
        <v>0</v>
      </c>
      <c r="Q24" s="3">
        <f>SUM(Q17:Q23)</f>
        <v>0</v>
      </c>
      <c r="R24" s="3">
        <f>SUM(R17:R23)</f>
        <v>0</v>
      </c>
      <c r="S24" s="3"/>
      <c r="T24" s="3"/>
      <c r="U24" s="3">
        <f>SUM(U17:U23)</f>
        <v>0</v>
      </c>
    </row>
    <row r="25" spans="1:21" ht="37.5" hidden="1" customHeight="1" x14ac:dyDescent="0.15">
      <c r="A25" s="111"/>
      <c r="B25" s="111"/>
      <c r="C25" s="5"/>
      <c r="D25" s="5">
        <v>0</v>
      </c>
      <c r="E25" s="5"/>
      <c r="F25" s="5">
        <v>0</v>
      </c>
      <c r="G25" s="5"/>
      <c r="H25" s="5">
        <v>0</v>
      </c>
      <c r="I25" s="5"/>
      <c r="J25" s="5"/>
      <c r="K25" s="5"/>
      <c r="L25" s="5"/>
      <c r="M25" s="5"/>
      <c r="N25" s="5"/>
      <c r="O25" s="5"/>
      <c r="P25" s="5">
        <v>0</v>
      </c>
      <c r="Q25" s="5">
        <v>0</v>
      </c>
      <c r="R25" s="5">
        <v>0</v>
      </c>
      <c r="S25" s="5"/>
      <c r="T25" s="5"/>
      <c r="U25" s="5">
        <v>0</v>
      </c>
    </row>
    <row r="26" spans="1:21" ht="59.45" hidden="1" customHeight="1" x14ac:dyDescent="0.15"/>
    <row r="27" spans="1:21" hidden="1" x14ac:dyDescent="0.15"/>
    <row r="28" spans="1:21" ht="72" hidden="1" customHeight="1" x14ac:dyDescent="0.4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28"/>
      <c r="T28" s="28"/>
    </row>
  </sheetData>
  <mergeCells count="50">
    <mergeCell ref="A2:U2"/>
    <mergeCell ref="A4:E4"/>
    <mergeCell ref="A5:B5"/>
    <mergeCell ref="P5:U5"/>
    <mergeCell ref="O7:O8"/>
    <mergeCell ref="P7:P8"/>
    <mergeCell ref="Q7:Q8"/>
    <mergeCell ref="F7:F8"/>
    <mergeCell ref="T7:T8"/>
    <mergeCell ref="D7:D8"/>
    <mergeCell ref="C6:F6"/>
    <mergeCell ref="J7:J8"/>
    <mergeCell ref="K7:K8"/>
    <mergeCell ref="L7:L8"/>
    <mergeCell ref="M7:M8"/>
    <mergeCell ref="G7:G8"/>
    <mergeCell ref="A28:R28"/>
    <mergeCell ref="A12:B12"/>
    <mergeCell ref="A13:B14"/>
    <mergeCell ref="A15:U15"/>
    <mergeCell ref="A16:E16"/>
    <mergeCell ref="A17:B17"/>
    <mergeCell ref="R19:R20"/>
    <mergeCell ref="H17:U17"/>
    <mergeCell ref="A23:B23"/>
    <mergeCell ref="A24:B25"/>
    <mergeCell ref="A21:A22"/>
    <mergeCell ref="N6:U6"/>
    <mergeCell ref="C7:C8"/>
    <mergeCell ref="N7:N8"/>
    <mergeCell ref="A20:B20"/>
    <mergeCell ref="H18:U18"/>
    <mergeCell ref="D19:D20"/>
    <mergeCell ref="F19:F20"/>
    <mergeCell ref="R7:R8"/>
    <mergeCell ref="E7:E8"/>
    <mergeCell ref="I7:I8"/>
    <mergeCell ref="H7:H8"/>
    <mergeCell ref="G6:M6"/>
    <mergeCell ref="P19:P20"/>
    <mergeCell ref="Q19:Q20"/>
    <mergeCell ref="S7:S8"/>
    <mergeCell ref="U7:U8"/>
    <mergeCell ref="A9:B9"/>
    <mergeCell ref="H19:H20"/>
    <mergeCell ref="U19:U20"/>
    <mergeCell ref="A8:B8"/>
    <mergeCell ref="D18:F18"/>
    <mergeCell ref="A10:B10"/>
    <mergeCell ref="A11:B11"/>
  </mergeCells>
  <phoneticPr fontId="2" type="noConversion"/>
  <pageMargins left="0.45" right="0.15748031496062992" top="0.19685039370078741" bottom="0.19685039370078741" header="0.51181102362204722" footer="0.51181102362204722"/>
  <pageSetup paperSize="9" scale="39" orientation="portrait" horizontalDpi="4294967292" r:id="rId1"/>
  <headerFooter alignWithMargins="0">
    <oddFooter xml:space="preserve">&amp;C&amp;"순명조,굵게"&amp;13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71D58-24DE-43CF-AAF2-6049310D57BE}">
  <sheetPr>
    <pageSetUpPr fitToPage="1"/>
  </sheetPr>
  <dimension ref="A2:W90"/>
  <sheetViews>
    <sheetView view="pageBreakPreview" zoomScale="50" zoomScaleNormal="100" zoomScaleSheetLayoutView="50" workbookViewId="0">
      <selection activeCell="A2" sqref="A2:T2"/>
    </sheetView>
  </sheetViews>
  <sheetFormatPr defaultRowHeight="13.5" x14ac:dyDescent="0.15"/>
  <cols>
    <col min="1" max="1" width="8.33203125" bestFit="1" customWidth="1"/>
    <col min="2" max="2" width="12.33203125" customWidth="1"/>
    <col min="3" max="3" width="9.44140625" customWidth="1"/>
    <col min="4" max="13" width="11.77734375" customWidth="1"/>
    <col min="14" max="14" width="9.88671875" customWidth="1"/>
    <col min="15" max="15" width="10.44140625" customWidth="1"/>
    <col min="16" max="16" width="10" customWidth="1"/>
    <col min="17" max="17" width="10.109375" customWidth="1"/>
    <col min="18" max="20" width="10.21875" customWidth="1"/>
  </cols>
  <sheetData>
    <row r="2" spans="1:23" ht="40.5" customHeight="1" x14ac:dyDescent="0.15">
      <c r="A2" s="113" t="s">
        <v>41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</row>
    <row r="3" spans="1:23" ht="20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3" ht="39.950000000000003" customHeight="1" x14ac:dyDescent="0.4">
      <c r="A4" s="107" t="s">
        <v>43</v>
      </c>
      <c r="B4" s="107"/>
      <c r="C4" s="107"/>
      <c r="D4" s="107"/>
      <c r="E4" s="10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3" ht="14.25" thickBot="1" x14ac:dyDescent="0.2"/>
    <row r="6" spans="1:23" ht="29.25" customHeight="1" x14ac:dyDescent="0.15">
      <c r="A6" s="127" t="s">
        <v>44</v>
      </c>
      <c r="B6" s="128"/>
      <c r="C6" s="129" t="s">
        <v>45</v>
      </c>
      <c r="D6" s="127"/>
      <c r="E6" s="127"/>
      <c r="F6" s="130"/>
      <c r="G6" s="129" t="s">
        <v>46</v>
      </c>
      <c r="H6" s="127"/>
      <c r="I6" s="127"/>
      <c r="J6" s="127"/>
      <c r="K6" s="127"/>
      <c r="L6" s="127"/>
      <c r="M6" s="128"/>
      <c r="N6" s="129" t="s">
        <v>47</v>
      </c>
      <c r="O6" s="127"/>
      <c r="P6" s="127"/>
      <c r="Q6" s="127"/>
      <c r="R6" s="127"/>
      <c r="S6" s="127"/>
      <c r="T6" s="127"/>
      <c r="U6" s="127"/>
      <c r="V6" s="127"/>
      <c r="W6" s="130"/>
    </row>
    <row r="7" spans="1:23" ht="37.5" customHeight="1" thickBot="1" x14ac:dyDescent="0.2">
      <c r="A7" s="54" t="s">
        <v>48</v>
      </c>
      <c r="B7" s="55" t="s">
        <v>49</v>
      </c>
      <c r="C7" s="56" t="s">
        <v>50</v>
      </c>
      <c r="D7" s="54" t="s">
        <v>51</v>
      </c>
      <c r="E7" s="54" t="s">
        <v>52</v>
      </c>
      <c r="F7" s="55" t="s">
        <v>53</v>
      </c>
      <c r="G7" s="56" t="s">
        <v>50</v>
      </c>
      <c r="H7" s="54" t="s">
        <v>54</v>
      </c>
      <c r="I7" s="54" t="s">
        <v>55</v>
      </c>
      <c r="J7" s="57" t="s">
        <v>39</v>
      </c>
      <c r="K7" s="54" t="s">
        <v>56</v>
      </c>
      <c r="L7" s="57" t="s">
        <v>57</v>
      </c>
      <c r="M7" s="58" t="s">
        <v>58</v>
      </c>
      <c r="N7" s="56" t="s">
        <v>50</v>
      </c>
      <c r="O7" s="54" t="s">
        <v>59</v>
      </c>
      <c r="P7" s="54" t="s">
        <v>60</v>
      </c>
      <c r="Q7" s="54" t="s">
        <v>61</v>
      </c>
      <c r="R7" s="54" t="s">
        <v>62</v>
      </c>
      <c r="S7" s="57" t="s">
        <v>63</v>
      </c>
      <c r="T7" s="54" t="s">
        <v>64</v>
      </c>
      <c r="U7" s="54" t="s">
        <v>65</v>
      </c>
      <c r="V7" s="54" t="s">
        <v>66</v>
      </c>
      <c r="W7" s="59" t="s">
        <v>67</v>
      </c>
    </row>
    <row r="8" spans="1:23" ht="28.5" customHeight="1" x14ac:dyDescent="0.15">
      <c r="A8" s="60" t="s">
        <v>68</v>
      </c>
      <c r="B8" s="61" t="s">
        <v>76</v>
      </c>
      <c r="C8" s="62">
        <v>1</v>
      </c>
      <c r="D8" s="60">
        <v>1</v>
      </c>
      <c r="E8" s="60"/>
      <c r="F8" s="61"/>
      <c r="G8" s="63">
        <v>1</v>
      </c>
      <c r="H8" s="60"/>
      <c r="I8" s="60"/>
      <c r="J8" s="64"/>
      <c r="K8" s="60"/>
      <c r="L8" s="64"/>
      <c r="M8" s="61">
        <v>1</v>
      </c>
      <c r="N8" s="63">
        <v>1</v>
      </c>
      <c r="O8" s="60"/>
      <c r="P8" s="60"/>
      <c r="Q8" s="60"/>
      <c r="R8" s="60"/>
      <c r="S8" s="64"/>
      <c r="T8" s="60"/>
      <c r="U8" s="60">
        <v>1</v>
      </c>
      <c r="V8" s="60"/>
      <c r="W8" s="60"/>
    </row>
    <row r="9" spans="1:23" ht="27" x14ac:dyDescent="0.15">
      <c r="A9" s="65" t="s">
        <v>68</v>
      </c>
      <c r="B9" s="66" t="s">
        <v>77</v>
      </c>
      <c r="C9" s="67">
        <v>1</v>
      </c>
      <c r="D9" s="65">
        <v>1</v>
      </c>
      <c r="E9" s="65"/>
      <c r="F9" s="66"/>
      <c r="G9" s="67">
        <v>1</v>
      </c>
      <c r="H9" s="65"/>
      <c r="I9" s="65"/>
      <c r="J9" s="65"/>
      <c r="K9" s="65"/>
      <c r="L9" s="65"/>
      <c r="M9" s="66">
        <v>1</v>
      </c>
      <c r="N9" s="67">
        <v>1</v>
      </c>
      <c r="O9" s="65"/>
      <c r="P9" s="65"/>
      <c r="Q9" s="65"/>
      <c r="R9" s="65"/>
      <c r="S9" s="65"/>
      <c r="T9" s="65">
        <v>1</v>
      </c>
      <c r="U9" s="65"/>
      <c r="V9" s="65"/>
      <c r="W9" s="65"/>
    </row>
    <row r="10" spans="1:23" ht="28.5" customHeight="1" x14ac:dyDescent="0.15">
      <c r="A10" s="64" t="s">
        <v>68</v>
      </c>
      <c r="B10" s="68" t="s">
        <v>78</v>
      </c>
      <c r="C10" s="62">
        <v>1</v>
      </c>
      <c r="D10" s="64">
        <v>1</v>
      </c>
      <c r="E10" s="64"/>
      <c r="F10" s="68"/>
      <c r="G10" s="62">
        <v>1</v>
      </c>
      <c r="H10" s="64"/>
      <c r="I10" s="64"/>
      <c r="J10" s="64"/>
      <c r="K10" s="64"/>
      <c r="L10" s="64"/>
      <c r="M10" s="68">
        <v>1</v>
      </c>
      <c r="N10" s="62">
        <v>1</v>
      </c>
      <c r="O10" s="64"/>
      <c r="P10" s="64"/>
      <c r="Q10" s="64"/>
      <c r="R10" s="64"/>
      <c r="S10" s="64">
        <v>1</v>
      </c>
      <c r="T10" s="64"/>
      <c r="U10" s="64"/>
      <c r="V10" s="64"/>
      <c r="W10" s="64"/>
    </row>
    <row r="11" spans="1:23" ht="28.5" customHeight="1" x14ac:dyDescent="0.15">
      <c r="A11" s="64" t="s">
        <v>68</v>
      </c>
      <c r="B11" s="68" t="s">
        <v>79</v>
      </c>
      <c r="C11" s="62">
        <v>1</v>
      </c>
      <c r="D11" s="64">
        <v>1</v>
      </c>
      <c r="E11" s="64"/>
      <c r="F11" s="68"/>
      <c r="G11" s="62">
        <v>1</v>
      </c>
      <c r="H11" s="64"/>
      <c r="I11" s="64"/>
      <c r="J11" s="64"/>
      <c r="K11" s="64"/>
      <c r="L11" s="64"/>
      <c r="M11" s="68">
        <v>1</v>
      </c>
      <c r="N11" s="62">
        <v>1</v>
      </c>
      <c r="O11" s="64"/>
      <c r="P11" s="64"/>
      <c r="Q11" s="64"/>
      <c r="R11" s="64"/>
      <c r="S11" s="64"/>
      <c r="T11" s="64">
        <v>1</v>
      </c>
      <c r="U11" s="64"/>
      <c r="V11" s="64"/>
      <c r="W11" s="64"/>
    </row>
    <row r="12" spans="1:23" ht="28.5" customHeight="1" x14ac:dyDescent="0.15">
      <c r="A12" s="64" t="s">
        <v>68</v>
      </c>
      <c r="B12" s="68" t="s">
        <v>80</v>
      </c>
      <c r="C12" s="62">
        <v>1</v>
      </c>
      <c r="D12" s="64">
        <v>1</v>
      </c>
      <c r="E12" s="64"/>
      <c r="F12" s="68"/>
      <c r="G12" s="62">
        <v>1</v>
      </c>
      <c r="H12" s="64"/>
      <c r="I12" s="64"/>
      <c r="J12" s="64"/>
      <c r="K12" s="64">
        <v>1</v>
      </c>
      <c r="L12" s="64"/>
      <c r="M12" s="68"/>
      <c r="N12" s="62">
        <v>1</v>
      </c>
      <c r="O12" s="64"/>
      <c r="P12" s="64"/>
      <c r="Q12" s="64"/>
      <c r="R12" s="64"/>
      <c r="S12" s="64">
        <v>1</v>
      </c>
      <c r="T12" s="64"/>
      <c r="U12" s="64"/>
      <c r="V12" s="64"/>
      <c r="W12" s="64"/>
    </row>
    <row r="13" spans="1:23" ht="28.5" customHeight="1" x14ac:dyDescent="0.15">
      <c r="A13" s="64" t="s">
        <v>68</v>
      </c>
      <c r="B13" s="68" t="s">
        <v>81</v>
      </c>
      <c r="C13" s="62">
        <v>2</v>
      </c>
      <c r="D13" s="64">
        <v>2</v>
      </c>
      <c r="E13" s="64"/>
      <c r="F13" s="68"/>
      <c r="G13" s="62">
        <v>2</v>
      </c>
      <c r="H13" s="64"/>
      <c r="I13" s="64"/>
      <c r="J13" s="64"/>
      <c r="K13" s="64"/>
      <c r="L13" s="64"/>
      <c r="M13" s="68">
        <v>2</v>
      </c>
      <c r="N13" s="62">
        <v>2</v>
      </c>
      <c r="O13" s="64"/>
      <c r="P13" s="64"/>
      <c r="Q13" s="64"/>
      <c r="R13" s="64"/>
      <c r="S13" s="64">
        <v>2</v>
      </c>
      <c r="T13" s="64"/>
      <c r="U13" s="64"/>
      <c r="V13" s="64"/>
      <c r="W13" s="64"/>
    </row>
    <row r="14" spans="1:23" ht="28.5" customHeight="1" x14ac:dyDescent="0.15">
      <c r="A14" s="64" t="s">
        <v>68</v>
      </c>
      <c r="B14" s="68" t="s">
        <v>82</v>
      </c>
      <c r="C14" s="62">
        <v>1</v>
      </c>
      <c r="D14" s="64">
        <v>1</v>
      </c>
      <c r="E14" s="64"/>
      <c r="F14" s="68"/>
      <c r="G14" s="62">
        <v>1</v>
      </c>
      <c r="H14" s="64"/>
      <c r="I14" s="64"/>
      <c r="J14" s="64"/>
      <c r="K14" s="64"/>
      <c r="L14" s="64"/>
      <c r="M14" s="68">
        <v>1</v>
      </c>
      <c r="N14" s="62">
        <v>1</v>
      </c>
      <c r="O14" s="64"/>
      <c r="P14" s="64"/>
      <c r="Q14" s="64"/>
      <c r="R14" s="64"/>
      <c r="S14" s="64"/>
      <c r="T14" s="64">
        <v>1</v>
      </c>
      <c r="U14" s="64"/>
      <c r="V14" s="64"/>
      <c r="W14" s="64"/>
    </row>
    <row r="15" spans="1:23" ht="17.25" customHeight="1" x14ac:dyDescent="0.15">
      <c r="A15" s="65"/>
      <c r="B15" s="66" t="s">
        <v>69</v>
      </c>
      <c r="C15" s="67">
        <f>SUM(C8:C14)</f>
        <v>8</v>
      </c>
      <c r="D15" s="65">
        <f>SUM(D8:D14)</f>
        <v>8</v>
      </c>
      <c r="E15" s="65"/>
      <c r="F15" s="66"/>
      <c r="G15" s="67">
        <f>SUM(G8:G14)</f>
        <v>8</v>
      </c>
      <c r="H15" s="65"/>
      <c r="I15" s="65"/>
      <c r="J15" s="65"/>
      <c r="K15" s="65">
        <f>SUM(K8:K14)</f>
        <v>1</v>
      </c>
      <c r="L15" s="65"/>
      <c r="M15" s="66">
        <f>SUM(M8:M14)</f>
        <v>7</v>
      </c>
      <c r="N15" s="67">
        <f>SUM(N8:N14)</f>
        <v>8</v>
      </c>
      <c r="O15" s="65"/>
      <c r="P15" s="65"/>
      <c r="Q15" s="65"/>
      <c r="R15" s="65"/>
      <c r="S15" s="65">
        <f>SUM(S8:S14)</f>
        <v>4</v>
      </c>
      <c r="T15" s="65">
        <f>SUM(T8:T14)</f>
        <v>3</v>
      </c>
      <c r="U15" s="65">
        <f>SUM(U8:U14)</f>
        <v>1</v>
      </c>
      <c r="V15" s="65"/>
      <c r="W15" s="65"/>
    </row>
    <row r="16" spans="1:23" ht="27" x14ac:dyDescent="0.15">
      <c r="A16" s="65" t="s">
        <v>70</v>
      </c>
      <c r="B16" s="66" t="s">
        <v>83</v>
      </c>
      <c r="C16" s="67">
        <v>1</v>
      </c>
      <c r="D16" s="65">
        <v>1</v>
      </c>
      <c r="E16" s="65"/>
      <c r="F16" s="66"/>
      <c r="G16" s="67">
        <v>1</v>
      </c>
      <c r="H16" s="65"/>
      <c r="I16" s="65"/>
      <c r="J16" s="65"/>
      <c r="K16" s="65"/>
      <c r="L16" s="65"/>
      <c r="M16" s="66">
        <v>1</v>
      </c>
      <c r="N16" s="67">
        <v>1</v>
      </c>
      <c r="O16" s="65"/>
      <c r="P16" s="65"/>
      <c r="Q16" s="65"/>
      <c r="R16" s="65"/>
      <c r="S16" s="65"/>
      <c r="T16" s="65">
        <v>1</v>
      </c>
      <c r="U16" s="65"/>
      <c r="V16" s="65"/>
      <c r="W16" s="65"/>
    </row>
    <row r="17" spans="1:23" ht="18" customHeight="1" x14ac:dyDescent="0.15">
      <c r="A17" s="65"/>
      <c r="B17" s="66" t="s">
        <v>69</v>
      </c>
      <c r="C17" s="67">
        <v>1</v>
      </c>
      <c r="D17" s="65">
        <v>1</v>
      </c>
      <c r="E17" s="65"/>
      <c r="F17" s="66"/>
      <c r="G17" s="67">
        <v>1</v>
      </c>
      <c r="H17" s="65"/>
      <c r="I17" s="65"/>
      <c r="J17" s="65"/>
      <c r="K17" s="65"/>
      <c r="L17" s="65"/>
      <c r="M17" s="66">
        <v>1</v>
      </c>
      <c r="N17" s="67">
        <v>1</v>
      </c>
      <c r="O17" s="65"/>
      <c r="P17" s="65"/>
      <c r="Q17" s="65"/>
      <c r="R17" s="65"/>
      <c r="S17" s="65"/>
      <c r="T17" s="65">
        <v>1</v>
      </c>
      <c r="U17" s="65"/>
      <c r="V17" s="65"/>
      <c r="W17" s="65"/>
    </row>
    <row r="18" spans="1:23" ht="27" x14ac:dyDescent="0.15">
      <c r="A18" s="65" t="s">
        <v>71</v>
      </c>
      <c r="B18" s="66" t="s">
        <v>84</v>
      </c>
      <c r="C18" s="67">
        <v>1</v>
      </c>
      <c r="D18" s="65">
        <v>1</v>
      </c>
      <c r="E18" s="65"/>
      <c r="F18" s="66"/>
      <c r="G18" s="67">
        <v>1</v>
      </c>
      <c r="H18" s="65"/>
      <c r="I18" s="65"/>
      <c r="J18" s="65"/>
      <c r="K18" s="65"/>
      <c r="L18" s="65"/>
      <c r="M18" s="66">
        <v>1</v>
      </c>
      <c r="N18" s="67">
        <v>1</v>
      </c>
      <c r="O18" s="65"/>
      <c r="P18" s="65"/>
      <c r="Q18" s="65"/>
      <c r="R18" s="65"/>
      <c r="S18" s="65"/>
      <c r="T18" s="65">
        <v>1</v>
      </c>
      <c r="U18" s="65"/>
      <c r="V18" s="65"/>
      <c r="W18" s="65"/>
    </row>
    <row r="19" spans="1:23" ht="27" x14ac:dyDescent="0.15">
      <c r="A19" s="65" t="s">
        <v>71</v>
      </c>
      <c r="B19" s="66" t="s">
        <v>85</v>
      </c>
      <c r="C19" s="67">
        <v>1</v>
      </c>
      <c r="D19" s="65">
        <v>1</v>
      </c>
      <c r="E19" s="65"/>
      <c r="F19" s="66"/>
      <c r="G19" s="67">
        <v>1</v>
      </c>
      <c r="H19" s="65"/>
      <c r="I19" s="65"/>
      <c r="J19" s="65"/>
      <c r="K19" s="65"/>
      <c r="L19" s="65"/>
      <c r="M19" s="66">
        <v>1</v>
      </c>
      <c r="N19" s="67">
        <v>1</v>
      </c>
      <c r="O19" s="65"/>
      <c r="P19" s="65"/>
      <c r="Q19" s="65"/>
      <c r="R19" s="65"/>
      <c r="S19" s="65"/>
      <c r="T19" s="65">
        <v>1</v>
      </c>
      <c r="U19" s="65"/>
      <c r="V19" s="65"/>
      <c r="W19" s="65"/>
    </row>
    <row r="20" spans="1:23" ht="27" x14ac:dyDescent="0.15">
      <c r="A20" s="65" t="s">
        <v>71</v>
      </c>
      <c r="B20" s="66" t="s">
        <v>86</v>
      </c>
      <c r="C20" s="67">
        <v>2</v>
      </c>
      <c r="D20" s="65">
        <v>1</v>
      </c>
      <c r="E20" s="65">
        <v>1</v>
      </c>
      <c r="F20" s="66"/>
      <c r="G20" s="67">
        <v>2</v>
      </c>
      <c r="H20" s="65">
        <v>1</v>
      </c>
      <c r="I20" s="65"/>
      <c r="J20" s="65"/>
      <c r="K20" s="65"/>
      <c r="L20" s="65">
        <v>1</v>
      </c>
      <c r="M20" s="66"/>
      <c r="N20" s="67">
        <v>2</v>
      </c>
      <c r="O20" s="65"/>
      <c r="P20" s="65"/>
      <c r="Q20" s="65">
        <v>1</v>
      </c>
      <c r="R20" s="65"/>
      <c r="S20" s="65">
        <v>1</v>
      </c>
      <c r="T20" s="65"/>
      <c r="U20" s="65"/>
      <c r="V20" s="65"/>
      <c r="W20" s="65"/>
    </row>
    <row r="21" spans="1:23" ht="31.5" customHeight="1" x14ac:dyDescent="0.15">
      <c r="A21" s="65" t="s">
        <v>71</v>
      </c>
      <c r="B21" s="66" t="s">
        <v>87</v>
      </c>
      <c r="C21" s="67">
        <v>1</v>
      </c>
      <c r="D21" s="65">
        <v>1</v>
      </c>
      <c r="E21" s="65"/>
      <c r="F21" s="66"/>
      <c r="G21" s="67">
        <v>1</v>
      </c>
      <c r="H21" s="65"/>
      <c r="I21" s="65"/>
      <c r="J21" s="65"/>
      <c r="K21" s="65"/>
      <c r="L21" s="65"/>
      <c r="M21" s="66">
        <v>1</v>
      </c>
      <c r="N21" s="67">
        <v>1</v>
      </c>
      <c r="O21" s="65"/>
      <c r="P21" s="65"/>
      <c r="Q21" s="65"/>
      <c r="R21" s="65"/>
      <c r="S21" s="65"/>
      <c r="T21" s="65">
        <v>1</v>
      </c>
      <c r="U21" s="65"/>
      <c r="V21" s="65"/>
      <c r="W21" s="65"/>
    </row>
    <row r="22" spans="1:23" ht="27" x14ac:dyDescent="0.15">
      <c r="A22" s="65" t="s">
        <v>71</v>
      </c>
      <c r="B22" s="66" t="s">
        <v>88</v>
      </c>
      <c r="C22" s="67">
        <v>1</v>
      </c>
      <c r="D22" s="65">
        <v>1</v>
      </c>
      <c r="E22" s="65"/>
      <c r="F22" s="66"/>
      <c r="G22" s="67">
        <v>1</v>
      </c>
      <c r="H22" s="65"/>
      <c r="I22" s="65"/>
      <c r="J22" s="65"/>
      <c r="K22" s="65"/>
      <c r="L22" s="65"/>
      <c r="M22" s="66">
        <v>1</v>
      </c>
      <c r="N22" s="67">
        <v>1</v>
      </c>
      <c r="O22" s="65"/>
      <c r="P22" s="65"/>
      <c r="Q22" s="65"/>
      <c r="R22" s="65"/>
      <c r="S22" s="65"/>
      <c r="T22" s="65">
        <v>1</v>
      </c>
      <c r="U22" s="65"/>
      <c r="V22" s="65"/>
      <c r="W22" s="65"/>
    </row>
    <row r="23" spans="1:23" ht="27" x14ac:dyDescent="0.15">
      <c r="A23" s="65" t="s">
        <v>71</v>
      </c>
      <c r="B23" s="66" t="s">
        <v>89</v>
      </c>
      <c r="C23" s="67">
        <v>1</v>
      </c>
      <c r="D23" s="65">
        <v>1</v>
      </c>
      <c r="E23" s="65"/>
      <c r="F23" s="66"/>
      <c r="G23" s="67">
        <v>1</v>
      </c>
      <c r="H23" s="65"/>
      <c r="I23" s="65"/>
      <c r="J23" s="65"/>
      <c r="K23" s="65"/>
      <c r="L23" s="65"/>
      <c r="M23" s="66">
        <v>1</v>
      </c>
      <c r="N23" s="67">
        <v>1</v>
      </c>
      <c r="O23" s="65"/>
      <c r="P23" s="65"/>
      <c r="Q23" s="65"/>
      <c r="R23" s="65"/>
      <c r="S23" s="65"/>
      <c r="T23" s="65">
        <v>1</v>
      </c>
      <c r="U23" s="65"/>
      <c r="V23" s="65"/>
      <c r="W23" s="65"/>
    </row>
    <row r="24" spans="1:23" ht="27" x14ac:dyDescent="0.15">
      <c r="A24" s="65" t="s">
        <v>71</v>
      </c>
      <c r="B24" s="66" t="s">
        <v>90</v>
      </c>
      <c r="C24" s="67">
        <v>1</v>
      </c>
      <c r="D24" s="65">
        <v>1</v>
      </c>
      <c r="E24" s="65"/>
      <c r="F24" s="66"/>
      <c r="G24" s="67">
        <v>1</v>
      </c>
      <c r="H24" s="65"/>
      <c r="I24" s="65"/>
      <c r="J24" s="65"/>
      <c r="K24" s="65"/>
      <c r="L24" s="65"/>
      <c r="M24" s="66">
        <v>1</v>
      </c>
      <c r="N24" s="67">
        <v>1</v>
      </c>
      <c r="O24" s="65"/>
      <c r="P24" s="65"/>
      <c r="Q24" s="65"/>
      <c r="R24" s="65"/>
      <c r="S24" s="65"/>
      <c r="T24" s="65">
        <v>1</v>
      </c>
      <c r="U24" s="65"/>
      <c r="V24" s="65"/>
      <c r="W24" s="65"/>
    </row>
    <row r="25" spans="1:23" ht="27" x14ac:dyDescent="0.15">
      <c r="A25" s="65" t="s">
        <v>71</v>
      </c>
      <c r="B25" s="66" t="s">
        <v>91</v>
      </c>
      <c r="C25" s="67">
        <v>1</v>
      </c>
      <c r="D25" s="65">
        <v>1</v>
      </c>
      <c r="E25" s="65"/>
      <c r="F25" s="66"/>
      <c r="G25" s="67">
        <v>1</v>
      </c>
      <c r="H25" s="65"/>
      <c r="I25" s="65"/>
      <c r="J25" s="65"/>
      <c r="K25" s="65"/>
      <c r="L25" s="65"/>
      <c r="M25" s="66">
        <v>1</v>
      </c>
      <c r="N25" s="67">
        <v>1</v>
      </c>
      <c r="O25" s="65"/>
      <c r="P25" s="65"/>
      <c r="Q25" s="65"/>
      <c r="R25" s="65"/>
      <c r="S25" s="65"/>
      <c r="T25" s="65">
        <v>1</v>
      </c>
      <c r="U25" s="65"/>
      <c r="V25" s="65"/>
      <c r="W25" s="65"/>
    </row>
    <row r="26" spans="1:23" ht="27" x14ac:dyDescent="0.15">
      <c r="A26" s="65" t="s">
        <v>71</v>
      </c>
      <c r="B26" s="66" t="s">
        <v>92</v>
      </c>
      <c r="C26" s="67">
        <v>2</v>
      </c>
      <c r="D26" s="65"/>
      <c r="E26" s="65">
        <v>2</v>
      </c>
      <c r="F26" s="66"/>
      <c r="G26" s="67">
        <v>2</v>
      </c>
      <c r="H26" s="65">
        <v>2</v>
      </c>
      <c r="I26" s="65"/>
      <c r="J26" s="65"/>
      <c r="K26" s="65"/>
      <c r="L26" s="65"/>
      <c r="M26" s="66"/>
      <c r="N26" s="67">
        <v>2</v>
      </c>
      <c r="O26" s="65"/>
      <c r="P26" s="65"/>
      <c r="Q26" s="65"/>
      <c r="R26" s="65"/>
      <c r="S26" s="65"/>
      <c r="T26" s="65">
        <v>1</v>
      </c>
      <c r="U26" s="65"/>
      <c r="V26" s="65">
        <v>1</v>
      </c>
      <c r="W26" s="65"/>
    </row>
    <row r="27" spans="1:23" ht="27" x14ac:dyDescent="0.15">
      <c r="A27" s="65" t="s">
        <v>71</v>
      </c>
      <c r="B27" s="66" t="s">
        <v>93</v>
      </c>
      <c r="C27" s="67">
        <v>1</v>
      </c>
      <c r="D27" s="65">
        <v>1</v>
      </c>
      <c r="E27" s="65"/>
      <c r="F27" s="66"/>
      <c r="G27" s="67">
        <v>1</v>
      </c>
      <c r="H27" s="65"/>
      <c r="I27" s="65"/>
      <c r="J27" s="65"/>
      <c r="K27" s="65"/>
      <c r="L27" s="65"/>
      <c r="M27" s="66">
        <v>1</v>
      </c>
      <c r="N27" s="67">
        <v>1</v>
      </c>
      <c r="O27" s="65"/>
      <c r="P27" s="65"/>
      <c r="Q27" s="65"/>
      <c r="R27" s="65"/>
      <c r="S27" s="65"/>
      <c r="T27" s="65">
        <v>1</v>
      </c>
      <c r="U27" s="65"/>
      <c r="V27" s="65"/>
      <c r="W27" s="65"/>
    </row>
    <row r="28" spans="1:23" ht="27" x14ac:dyDescent="0.15">
      <c r="A28" s="65" t="s">
        <v>71</v>
      </c>
      <c r="B28" s="66" t="s">
        <v>94</v>
      </c>
      <c r="C28" s="67">
        <v>1</v>
      </c>
      <c r="D28" s="65"/>
      <c r="E28" s="65">
        <v>1</v>
      </c>
      <c r="F28" s="66"/>
      <c r="G28" s="67">
        <v>1</v>
      </c>
      <c r="H28" s="65"/>
      <c r="I28" s="65">
        <v>1</v>
      </c>
      <c r="J28" s="65"/>
      <c r="K28" s="65"/>
      <c r="L28" s="65"/>
      <c r="M28" s="66"/>
      <c r="N28" s="67">
        <v>1</v>
      </c>
      <c r="O28" s="65"/>
      <c r="P28" s="65"/>
      <c r="Q28" s="65"/>
      <c r="R28" s="65"/>
      <c r="S28" s="65"/>
      <c r="T28" s="65">
        <v>1</v>
      </c>
      <c r="U28" s="65"/>
      <c r="V28" s="65"/>
      <c r="W28" s="65"/>
    </row>
    <row r="29" spans="1:23" ht="27" x14ac:dyDescent="0.15">
      <c r="A29" s="65" t="s">
        <v>71</v>
      </c>
      <c r="B29" s="66" t="s">
        <v>95</v>
      </c>
      <c r="C29" s="67">
        <v>2</v>
      </c>
      <c r="D29" s="65">
        <v>2</v>
      </c>
      <c r="E29" s="65"/>
      <c r="F29" s="66"/>
      <c r="G29" s="67">
        <v>2</v>
      </c>
      <c r="H29" s="65"/>
      <c r="I29" s="65"/>
      <c r="J29" s="65"/>
      <c r="K29" s="65"/>
      <c r="L29" s="65">
        <v>2</v>
      </c>
      <c r="M29" s="66"/>
      <c r="N29" s="67">
        <v>2</v>
      </c>
      <c r="O29" s="65"/>
      <c r="P29" s="65"/>
      <c r="Q29" s="65">
        <v>1</v>
      </c>
      <c r="R29" s="65"/>
      <c r="S29" s="65">
        <v>1</v>
      </c>
      <c r="T29" s="65"/>
      <c r="U29" s="65"/>
      <c r="V29" s="65"/>
      <c r="W29" s="65"/>
    </row>
    <row r="30" spans="1:23" ht="27" x14ac:dyDescent="0.15">
      <c r="A30" s="65" t="s">
        <v>71</v>
      </c>
      <c r="B30" s="66" t="s">
        <v>96</v>
      </c>
      <c r="C30" s="67">
        <v>1</v>
      </c>
      <c r="D30" s="65">
        <v>1</v>
      </c>
      <c r="E30" s="65"/>
      <c r="F30" s="66"/>
      <c r="G30" s="67">
        <v>1</v>
      </c>
      <c r="H30" s="65"/>
      <c r="I30" s="65"/>
      <c r="J30" s="65"/>
      <c r="K30" s="65"/>
      <c r="L30" s="65"/>
      <c r="M30" s="66">
        <v>1</v>
      </c>
      <c r="N30" s="67">
        <v>1</v>
      </c>
      <c r="O30" s="65"/>
      <c r="P30" s="65"/>
      <c r="Q30" s="65"/>
      <c r="R30" s="65"/>
      <c r="S30" s="65"/>
      <c r="T30" s="65">
        <v>1</v>
      </c>
      <c r="U30" s="65"/>
      <c r="V30" s="65"/>
      <c r="W30" s="65"/>
    </row>
    <row r="31" spans="1:23" ht="18" customHeight="1" x14ac:dyDescent="0.15">
      <c r="A31" s="65"/>
      <c r="B31" s="66" t="s">
        <v>99</v>
      </c>
      <c r="C31" s="67">
        <f>SUM(C18:C30)</f>
        <v>16</v>
      </c>
      <c r="D31" s="65">
        <f>SUM(D18:D30)</f>
        <v>12</v>
      </c>
      <c r="E31" s="65">
        <f>SUM(E18:E30)</f>
        <v>4</v>
      </c>
      <c r="F31" s="66"/>
      <c r="G31" s="67">
        <f>SUM(G18:G30)</f>
        <v>16</v>
      </c>
      <c r="H31" s="65">
        <f>SUM(H18:H30)</f>
        <v>3</v>
      </c>
      <c r="I31" s="65">
        <f>SUM(I18:I30)</f>
        <v>1</v>
      </c>
      <c r="J31" s="65"/>
      <c r="K31" s="65"/>
      <c r="L31" s="65">
        <f>SUM(L18:L30)</f>
        <v>3</v>
      </c>
      <c r="M31" s="66">
        <f>SUM(M18:M30)</f>
        <v>9</v>
      </c>
      <c r="N31" s="67">
        <f>SUM(N18:N30)</f>
        <v>16</v>
      </c>
      <c r="O31" s="65"/>
      <c r="P31" s="65"/>
      <c r="Q31" s="65">
        <f>SUM(Q18:Q30)</f>
        <v>2</v>
      </c>
      <c r="R31" s="65"/>
      <c r="S31" s="65">
        <f>SUM(S18:S30)</f>
        <v>2</v>
      </c>
      <c r="T31" s="65">
        <f>SUM(T18:T30)</f>
        <v>11</v>
      </c>
      <c r="U31" s="65"/>
      <c r="V31" s="65">
        <v>1</v>
      </c>
      <c r="W31" s="65"/>
    </row>
    <row r="32" spans="1:23" ht="27" customHeight="1" x14ac:dyDescent="0.15">
      <c r="A32" s="65" t="s">
        <v>97</v>
      </c>
      <c r="B32" s="66" t="s">
        <v>98</v>
      </c>
      <c r="C32" s="67">
        <v>1</v>
      </c>
      <c r="D32" s="65">
        <v>1</v>
      </c>
      <c r="E32" s="65"/>
      <c r="F32" s="66"/>
      <c r="G32" s="67">
        <v>1</v>
      </c>
      <c r="H32" s="65">
        <v>1</v>
      </c>
      <c r="I32" s="65"/>
      <c r="J32" s="65"/>
      <c r="K32" s="65"/>
      <c r="L32" s="65"/>
      <c r="M32" s="66"/>
      <c r="N32" s="67">
        <v>1</v>
      </c>
      <c r="O32" s="65"/>
      <c r="P32" s="65"/>
      <c r="Q32" s="65">
        <v>1</v>
      </c>
      <c r="R32" s="65"/>
      <c r="S32" s="65"/>
      <c r="T32" s="65"/>
      <c r="U32" s="65"/>
      <c r="V32" s="65"/>
      <c r="W32" s="65"/>
    </row>
    <row r="33" spans="1:23" ht="18" customHeight="1" x14ac:dyDescent="0.15">
      <c r="A33" s="65"/>
      <c r="B33" s="66" t="s">
        <v>69</v>
      </c>
      <c r="C33" s="67">
        <v>1</v>
      </c>
      <c r="D33" s="65">
        <v>1</v>
      </c>
      <c r="E33" s="65"/>
      <c r="F33" s="66"/>
      <c r="G33" s="67">
        <v>1</v>
      </c>
      <c r="H33" s="65">
        <v>1</v>
      </c>
      <c r="I33" s="65"/>
      <c r="J33" s="65"/>
      <c r="K33" s="65"/>
      <c r="L33" s="65"/>
      <c r="M33" s="66"/>
      <c r="N33" s="67">
        <v>1</v>
      </c>
      <c r="O33" s="65"/>
      <c r="P33" s="65"/>
      <c r="Q33" s="65">
        <v>1</v>
      </c>
      <c r="R33" s="65"/>
      <c r="S33" s="65"/>
      <c r="T33" s="65"/>
      <c r="U33" s="65"/>
      <c r="V33" s="65"/>
      <c r="W33" s="65"/>
    </row>
    <row r="34" spans="1:23" ht="18" customHeight="1" x14ac:dyDescent="0.15">
      <c r="A34" s="123" t="s">
        <v>72</v>
      </c>
      <c r="B34" s="124"/>
      <c r="C34" s="67">
        <f>SUM(C15,C17,C31,C33)</f>
        <v>26</v>
      </c>
      <c r="D34" s="65">
        <f>SUM(D15,D17,D31,D33)</f>
        <v>22</v>
      </c>
      <c r="E34" s="65">
        <f>SUM(E15,E17,E31,E33)</f>
        <v>4</v>
      </c>
      <c r="F34" s="66"/>
      <c r="G34" s="67">
        <f>SUM(G15,G17,G31,G33)</f>
        <v>26</v>
      </c>
      <c r="H34" s="65">
        <f>SUM(H15,H17,H31,H33)</f>
        <v>4</v>
      </c>
      <c r="I34" s="65">
        <f>SUM(I15,I17,I31,I33)</f>
        <v>1</v>
      </c>
      <c r="J34" s="65"/>
      <c r="K34" s="65">
        <f>SUM(K15,K17,K31,K33)</f>
        <v>1</v>
      </c>
      <c r="L34" s="65">
        <f>SUM(L17,L31,L33)</f>
        <v>3</v>
      </c>
      <c r="M34" s="66">
        <f>SUM(M15,M31,M17,M33)</f>
        <v>17</v>
      </c>
      <c r="N34" s="67">
        <f>SUM(N15,N17,N31,N33)</f>
        <v>26</v>
      </c>
      <c r="O34" s="65"/>
      <c r="P34" s="65"/>
      <c r="Q34" s="65">
        <f>SUM(Q15,Q17,Q31,Q33)</f>
        <v>3</v>
      </c>
      <c r="R34" s="65"/>
      <c r="S34" s="65">
        <f>SUM(S15,S17,S31,S33)</f>
        <v>6</v>
      </c>
      <c r="T34" s="65">
        <f>SUM(T15,T17,T31,T33)</f>
        <v>15</v>
      </c>
      <c r="U34" s="65">
        <f>SUM(U15,U17,U31,U33)</f>
        <v>1</v>
      </c>
      <c r="V34" s="65">
        <f>SUM(V15,V17,V31,V33)</f>
        <v>1</v>
      </c>
      <c r="W34" s="65"/>
    </row>
    <row r="35" spans="1:23" ht="18" customHeight="1" thickBot="1" x14ac:dyDescent="0.2">
      <c r="A35" s="125"/>
      <c r="B35" s="126"/>
      <c r="C35" s="69">
        <v>1</v>
      </c>
      <c r="D35" s="70">
        <v>0.84599999999999997</v>
      </c>
      <c r="E35" s="70">
        <v>0.154</v>
      </c>
      <c r="F35" s="71">
        <v>0</v>
      </c>
      <c r="G35" s="69">
        <v>1</v>
      </c>
      <c r="H35" s="70">
        <v>0.154</v>
      </c>
      <c r="I35" s="70">
        <v>3.7999999999999999E-2</v>
      </c>
      <c r="J35" s="70">
        <v>0</v>
      </c>
      <c r="K35" s="70">
        <v>3.7999999999999999E-2</v>
      </c>
      <c r="L35" s="70">
        <v>0.115</v>
      </c>
      <c r="M35" s="71">
        <v>0.65400000000000003</v>
      </c>
      <c r="N35" s="69">
        <v>1</v>
      </c>
      <c r="O35" s="70">
        <v>0</v>
      </c>
      <c r="P35" s="70">
        <v>0</v>
      </c>
      <c r="Q35" s="70">
        <v>0.115</v>
      </c>
      <c r="R35" s="70">
        <v>0</v>
      </c>
      <c r="S35" s="70">
        <v>0.23100000000000001</v>
      </c>
      <c r="T35" s="70">
        <v>0.57699999999999996</v>
      </c>
      <c r="U35" s="70">
        <v>3.7999999999999999E-2</v>
      </c>
      <c r="V35" s="70">
        <v>3.7999999999999999E-2</v>
      </c>
      <c r="W35" s="70">
        <v>0</v>
      </c>
    </row>
    <row r="50" ht="18" customHeight="1" x14ac:dyDescent="0.15"/>
    <row r="54" ht="17.25" customHeight="1" x14ac:dyDescent="0.15"/>
    <row r="80" ht="17.25" customHeight="1" x14ac:dyDescent="0.15"/>
    <row r="86" ht="18" customHeight="1" x14ac:dyDescent="0.15"/>
    <row r="88" ht="18" customHeight="1" x14ac:dyDescent="0.15"/>
    <row r="90" ht="18" customHeight="1" x14ac:dyDescent="0.15"/>
  </sheetData>
  <mergeCells count="8">
    <mergeCell ref="A34:B34"/>
    <mergeCell ref="A35:B35"/>
    <mergeCell ref="A2:T2"/>
    <mergeCell ref="A4:E4"/>
    <mergeCell ref="A6:B6"/>
    <mergeCell ref="C6:F6"/>
    <mergeCell ref="G6:M6"/>
    <mergeCell ref="N6:W6"/>
  </mergeCells>
  <phoneticPr fontId="2" type="noConversion"/>
  <pageMargins left="0.45" right="0.15748031496062992" top="0.19685039370078741" bottom="0.19685039370078741" header="0.51181102362204722" footer="0.51181102362204722"/>
  <pageSetup paperSize="9" scale="34" orientation="portrait" horizontalDpi="4294967292" r:id="rId1"/>
  <headerFooter alignWithMargins="0">
    <oddFooter xml:space="preserve">&amp;C&amp;"순명조,굵게"&amp;13
</oddFooter>
  </headerFooter>
  <ignoredErrors>
    <ignoredError sqref="C31:D31 G31 M31:N31 T3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제21대 대선_자심 의결</vt:lpstr>
      <vt:lpstr>제21대 대선_자심 매체별</vt:lpstr>
      <vt:lpstr>'제21대 대선_자심 매체별'!Print_Area</vt:lpstr>
      <vt:lpstr>'제21대 대선_자심 의결'!Print_Area</vt:lpstr>
    </vt:vector>
  </TitlesOfParts>
  <Company>언론중재위원회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심의 2팀</dc:creator>
  <cp:lastModifiedBy>연주 조</cp:lastModifiedBy>
  <cp:lastPrinted>2020-06-22T02:24:26Z</cp:lastPrinted>
  <dcterms:created xsi:type="dcterms:W3CDTF">2000-03-29T05:46:04Z</dcterms:created>
  <dcterms:modified xsi:type="dcterms:W3CDTF">2025-07-04T01:58:27Z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